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"/>
    </mc:Choice>
  </mc:AlternateContent>
  <bookViews>
    <workbookView xWindow="0" yWindow="0" windowWidth="23040" windowHeight="9408" activeTab="1"/>
  </bookViews>
  <sheets>
    <sheet name="electricité RJ" sheetId="1" r:id="rId1"/>
    <sheet name="RECAPITULATIF" sheetId="2" r:id="rId2"/>
    <sheet name="panneaux sandwich" sheetId="3" r:id="rId3"/>
  </sheets>
  <definedNames>
    <definedName name="_xlnm.Print_Area" localSheetId="1">RECAPITULATIF!$A$5:$D$46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2" l="1"/>
  <c r="B12" i="2" l="1"/>
  <c r="B10" i="2" l="1"/>
  <c r="B8" i="2"/>
  <c r="B30" i="2"/>
  <c r="B53" i="2"/>
  <c r="B9" i="2"/>
  <c r="E9" i="3"/>
  <c r="E13" i="3"/>
  <c r="E10" i="1"/>
  <c r="F10" i="1"/>
  <c r="B16" i="2" l="1"/>
  <c r="C13" i="2"/>
  <c r="G10" i="1"/>
</calcChain>
</file>

<file path=xl/sharedStrings.xml><?xml version="1.0" encoding="utf-8"?>
<sst xmlns="http://schemas.openxmlformats.org/spreadsheetml/2006/main" count="117" uniqueCount="89">
  <si>
    <t>poste</t>
  </si>
  <si>
    <t>detail</t>
  </si>
  <si>
    <t>minimum</t>
  </si>
  <si>
    <t>option</t>
  </si>
  <si>
    <t xml:space="preserve">total </t>
  </si>
  <si>
    <t>electricité</t>
  </si>
  <si>
    <t>prestataire</t>
  </si>
  <si>
    <t>volta</t>
  </si>
  <si>
    <t>onduleur</t>
  </si>
  <si>
    <t>socacom</t>
  </si>
  <si>
    <t>perche/RJ OR389devis avec baie 800x800</t>
  </si>
  <si>
    <t>questions</t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</si>
  <si>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</si>
  <si>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</si>
  <si>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</si>
  <si>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</si>
  <si>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</si>
  <si>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</si>
  <si>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</si>
  <si>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</si>
  <si>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</si>
  <si>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</si>
  <si>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</si>
  <si>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</si>
  <si>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</si>
  <si>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</si>
  <si>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</si>
  <si>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</si>
  <si>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</si>
  <si>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</si>
  <si>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</si>
  <si>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</si>
  <si>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</si>
  <si>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</si>
  <si>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</si>
  <si>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VOLTA</t>
  </si>
  <si>
    <t xml:space="preserve"> </t>
  </si>
  <si>
    <t>pourquoi des options electriques ? Carte  SMNP BATTERIE DE COMBIEN DE TEMPS</t>
  </si>
  <si>
    <t>ONDULEUR VOLTA</t>
  </si>
  <si>
    <t>PANNEAUX SANDWICH solution 1</t>
  </si>
  <si>
    <t>SOLution n01</t>
  </si>
  <si>
    <t>bardage en panneaxu sandwich horizontal  extérieur et périphérie</t>
  </si>
  <si>
    <t>LRC</t>
  </si>
  <si>
    <t>Solution n02</t>
  </si>
  <si>
    <t xml:space="preserve">panneaux sandowich double peau horizontal </t>
  </si>
  <si>
    <t>BARDAGE EXT</t>
  </si>
  <si>
    <t xml:space="preserve">Bardage int. </t>
  </si>
  <si>
    <t>bardage Ext</t>
  </si>
  <si>
    <t xml:space="preserve">bardage Int. </t>
  </si>
  <si>
    <t>bardage en panneau VERTICAL INT LAINE DE ROCHE 120 MM</t>
  </si>
  <si>
    <t>esthétique ? Moins bonne performance energétique</t>
  </si>
  <si>
    <t>box 5 x 4500</t>
  </si>
  <si>
    <t>plan de travail RAJA LABO 700 le plan avec elec qté 5</t>
  </si>
  <si>
    <t>plan de travail RAJA Logistique qté 2 sans elect</t>
  </si>
  <si>
    <t>Plan de travail RAJA conditionnement qté 2 700+550</t>
  </si>
  <si>
    <t>potence mobile</t>
  </si>
  <si>
    <t>badgeuse</t>
  </si>
  <si>
    <t>video surveillance</t>
  </si>
  <si>
    <t xml:space="preserve">ELECTRICITE PLUS VALUE </t>
  </si>
  <si>
    <t>autocom PHONIE  + démenagement</t>
  </si>
  <si>
    <t>validé</t>
  </si>
  <si>
    <t>non</t>
  </si>
  <si>
    <t>machine silicone</t>
  </si>
  <si>
    <t>déménagement</t>
  </si>
  <si>
    <t>complément mobilier</t>
  </si>
  <si>
    <t>plancher informatique 160 €/m2 * 14 M2</t>
  </si>
  <si>
    <t>?</t>
  </si>
  <si>
    <t xml:space="preserve">cablage badgeuse 2 points entrée personnel et entrée </t>
  </si>
  <si>
    <t>cablage vidéo surveillance 4 caméra et raccordement baie</t>
  </si>
  <si>
    <t>enlever cablage</t>
  </si>
  <si>
    <t>devis à confirmer</t>
  </si>
  <si>
    <t xml:space="preserve">facturation ZETA </t>
  </si>
  <si>
    <t>selon devis or389 et e-mail Equatech du 22-12-2017</t>
  </si>
  <si>
    <t>Devis à confirmer</t>
  </si>
  <si>
    <t>Revetement panneaux sandwich blanc lisse dernière version déposée par Serge. Façade "ACCCENT" ET Noir Brillant</t>
  </si>
  <si>
    <t>graveur laser</t>
  </si>
  <si>
    <t>plan de travail / evier</t>
  </si>
  <si>
    <t>non retenu</t>
  </si>
  <si>
    <t>cablage onduleur</t>
  </si>
  <si>
    <t>Menuiserie / 5091</t>
  </si>
  <si>
    <t xml:space="preserve">plus value 23-03-2018 marge </t>
  </si>
  <si>
    <t xml:space="preserve">marge cap terrain </t>
  </si>
  <si>
    <t>validée 24-03-2018</t>
  </si>
  <si>
    <t>FAIT</t>
  </si>
  <si>
    <t>Extracteur Vernis avec Elect. Sans socle et fixation AIR +</t>
  </si>
  <si>
    <t xml:space="preserve">OPTION PEINTURE MOTEUR </t>
  </si>
  <si>
    <t>Option Peinture cheminée</t>
  </si>
  <si>
    <t>ventilation salle platre air +</t>
  </si>
  <si>
    <t>réseau air comprimé air flux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</si>
</sst>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color rgb="FF355E9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355E9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355E91"/>
      </top>
      <bottom/>
      <diagonal/>
    </border>
    <border>
      <left/>
      <right style="thin">
        <color rgb="FF000000"/>
      </right>
      <top style="thin">
        <color rgb="FF355E9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5" xfId="0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4" fontId="0" fillId="0" borderId="0" xfId="0" applyNumberFormat="1"/>
    <xf numFmtId="0" fontId="11" fillId="2" borderId="0" xfId="0" applyFont="1" applyFill="1"/>
    <xf numFmtId="0" fontId="10" fillId="0" borderId="0" xfId="0" applyFont="1"/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wrapText="1"/>
    </xf>
    <xf numFmtId="164" fontId="3" fillId="0" borderId="12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8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2" fontId="0" fillId="0" borderId="10" xfId="0" applyNumberFormat="1" applyFill="1" applyBorder="1" applyAlignment="1">
      <alignment horizontal="left" vertical="top" wrapText="1"/>
    </xf>
    <xf numFmtId="2" fontId="0" fillId="0" borderId="11" xfId="0" applyNumberForma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wrapText="1"/>
    </xf>
    <xf numFmtId="2" fontId="8" fillId="0" borderId="10" xfId="0" applyNumberFormat="1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left" vertical="top" wrapText="1"/>
    </xf>
    <xf numFmtId="2" fontId="8" fillId="0" borderId="15" xfId="0" applyNumberFormat="1" applyFont="1" applyFill="1" applyBorder="1" applyAlignment="1">
      <alignment horizontal="left" vertical="top" wrapText="1"/>
    </xf>
    <xf numFmtId="2" fontId="8" fillId="0" borderId="17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4" fontId="7" fillId="0" borderId="0" xfId="0" applyNumberFormat="1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7" fillId="0" borderId="10" xfId="0" applyNumberFormat="1" applyFont="1" applyFill="1" applyBorder="1" applyAlignment="1">
      <alignment horizontal="left" vertical="top" wrapText="1"/>
    </xf>
    <xf numFmtId="2" fontId="7" fillId="0" borderId="11" xfId="0" applyNumberFormat="1" applyFont="1" applyFill="1" applyBorder="1" applyAlignment="1">
      <alignment horizontal="left" vertical="top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workbookViewId="0">
      <selection activeCell="E8" sqref="E8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3" spans="1:22" x14ac:dyDescent="0.3">
      <c r="J3" s="62" t="s">
        <v>35</v>
      </c>
      <c r="K3" s="62"/>
      <c r="L3" s="62"/>
      <c r="M3" s="62"/>
      <c r="N3" s="62"/>
      <c r="O3" s="62"/>
    </row>
    <row r="5" spans="1:22" ht="15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  <c r="J5" s="12" t="s">
        <v>12</v>
      </c>
      <c r="K5" s="13"/>
      <c r="L5" s="13"/>
      <c r="M5" s="13"/>
      <c r="N5" s="13"/>
      <c r="O5" s="13"/>
      <c r="P5" s="14"/>
      <c r="Q5" s="2" t="s">
        <v>13</v>
      </c>
      <c r="R5" s="12" t="s">
        <v>14</v>
      </c>
      <c r="S5" s="14"/>
      <c r="T5" s="12" t="s">
        <v>15</v>
      </c>
      <c r="U5" s="13"/>
      <c r="V5" s="14"/>
    </row>
    <row r="6" spans="1:22" ht="18" thickTop="1" x14ac:dyDescent="0.3">
      <c r="D6" s="7"/>
      <c r="J6" s="15" t="s">
        <v>16</v>
      </c>
      <c r="K6" s="16"/>
      <c r="L6" s="16"/>
      <c r="M6" s="16"/>
      <c r="N6" s="16"/>
      <c r="O6" s="16"/>
      <c r="P6" s="17"/>
      <c r="Q6" s="18">
        <v>1</v>
      </c>
      <c r="R6" s="20" t="s">
        <v>17</v>
      </c>
      <c r="S6" s="21"/>
      <c r="T6" s="24" t="s">
        <v>18</v>
      </c>
      <c r="U6" s="25"/>
      <c r="V6" s="26"/>
    </row>
    <row r="7" spans="1:22" ht="15.6" x14ac:dyDescent="0.3">
      <c r="A7" t="s">
        <v>5</v>
      </c>
      <c r="B7" t="s">
        <v>10</v>
      </c>
      <c r="C7" t="s">
        <v>7</v>
      </c>
      <c r="D7" s="7"/>
      <c r="E7">
        <v>6249</v>
      </c>
      <c r="J7" s="30" t="s">
        <v>19</v>
      </c>
      <c r="K7" s="31"/>
      <c r="L7" s="31"/>
      <c r="M7" s="31"/>
      <c r="N7" s="31"/>
      <c r="O7" s="31"/>
      <c r="P7" s="32"/>
      <c r="Q7" s="19"/>
      <c r="R7" s="22"/>
      <c r="S7" s="23"/>
      <c r="T7" s="27"/>
      <c r="U7" s="28"/>
      <c r="V7" s="29"/>
    </row>
    <row r="8" spans="1:22" x14ac:dyDescent="0.3">
      <c r="D8" s="7"/>
      <c r="J8" s="33" t="s">
        <v>20</v>
      </c>
      <c r="K8" s="34"/>
      <c r="L8" s="34"/>
      <c r="M8" s="34"/>
      <c r="N8" s="34"/>
      <c r="O8" s="34"/>
      <c r="P8" s="35"/>
      <c r="Q8" s="3">
        <v>1</v>
      </c>
      <c r="R8" s="36">
        <v>197.63</v>
      </c>
      <c r="S8" s="37"/>
      <c r="T8" s="38"/>
      <c r="U8" s="40">
        <v>197.63</v>
      </c>
      <c r="V8" s="41"/>
    </row>
    <row r="9" spans="1:22" x14ac:dyDescent="0.3">
      <c r="D9" s="7"/>
      <c r="J9" s="42" t="s">
        <v>21</v>
      </c>
      <c r="K9" s="43"/>
      <c r="L9" s="43"/>
      <c r="M9" s="43"/>
      <c r="N9" s="43"/>
      <c r="O9" s="43"/>
      <c r="P9" s="44"/>
      <c r="Q9" s="4"/>
      <c r="R9" s="45"/>
      <c r="S9" s="46"/>
      <c r="T9" s="38"/>
      <c r="U9" s="47">
        <v>269.27999999999997</v>
      </c>
      <c r="V9" s="48"/>
    </row>
    <row r="10" spans="1:22" ht="40.799999999999997" customHeight="1" x14ac:dyDescent="0.3">
      <c r="B10" t="s">
        <v>8</v>
      </c>
      <c r="C10" t="s">
        <v>7</v>
      </c>
      <c r="D10" s="7" t="s">
        <v>37</v>
      </c>
      <c r="E10" s="6">
        <f>SUM(U8:V18)</f>
        <v>6946.46</v>
      </c>
      <c r="F10" s="6">
        <f>SUM(R20:S22)</f>
        <v>3575.1</v>
      </c>
      <c r="G10" s="6">
        <f>F10+E10</f>
        <v>10521.56</v>
      </c>
      <c r="J10" s="42" t="s">
        <v>22</v>
      </c>
      <c r="K10" s="43"/>
      <c r="L10" s="43"/>
      <c r="M10" s="43"/>
      <c r="N10" s="43"/>
      <c r="O10" s="43"/>
      <c r="P10" s="44"/>
      <c r="Q10" s="5">
        <v>20</v>
      </c>
      <c r="R10" s="49">
        <v>13.46</v>
      </c>
      <c r="S10" s="50"/>
      <c r="T10" s="38"/>
      <c r="U10" s="47"/>
      <c r="V10" s="48"/>
    </row>
    <row r="11" spans="1:22" x14ac:dyDescent="0.3">
      <c r="D11" s="7"/>
      <c r="J11" s="42" t="s">
        <v>23</v>
      </c>
      <c r="K11" s="43"/>
      <c r="L11" s="43"/>
      <c r="M11" s="43"/>
      <c r="N11" s="43"/>
      <c r="O11" s="43"/>
      <c r="P11" s="44"/>
      <c r="Q11" s="4"/>
      <c r="R11" s="45"/>
      <c r="S11" s="46"/>
      <c r="T11" s="38"/>
      <c r="U11" s="47">
        <v>67.319999999999993</v>
      </c>
      <c r="V11" s="48"/>
    </row>
    <row r="12" spans="1:22" x14ac:dyDescent="0.3">
      <c r="B12" t="s">
        <v>8</v>
      </c>
      <c r="C12" t="s">
        <v>9</v>
      </c>
      <c r="D12" s="7"/>
      <c r="E12">
        <v>6632.54</v>
      </c>
      <c r="J12" s="42" t="s">
        <v>24</v>
      </c>
      <c r="K12" s="43"/>
      <c r="L12" s="43"/>
      <c r="M12" s="43"/>
      <c r="N12" s="43"/>
      <c r="O12" s="43"/>
      <c r="P12" s="44"/>
      <c r="Q12" s="5">
        <v>5</v>
      </c>
      <c r="R12" s="49">
        <v>13.46</v>
      </c>
      <c r="S12" s="50"/>
      <c r="T12" s="38"/>
      <c r="U12" s="47"/>
      <c r="V12" s="48"/>
    </row>
    <row r="13" spans="1:22" x14ac:dyDescent="0.3">
      <c r="D13" s="7"/>
      <c r="J13" s="42" t="s">
        <v>25</v>
      </c>
      <c r="K13" s="43"/>
      <c r="L13" s="43"/>
      <c r="M13" s="43"/>
      <c r="N13" s="43"/>
      <c r="O13" s="43"/>
      <c r="P13" s="44"/>
      <c r="Q13" s="4"/>
      <c r="R13" s="45"/>
      <c r="S13" s="46"/>
      <c r="T13" s="38"/>
      <c r="U13" s="47">
        <v>747.15</v>
      </c>
      <c r="V13" s="48"/>
    </row>
    <row r="14" spans="1:22" x14ac:dyDescent="0.3">
      <c r="D14" s="7"/>
      <c r="J14" s="42" t="s">
        <v>26</v>
      </c>
      <c r="K14" s="43"/>
      <c r="L14" s="43"/>
      <c r="M14" s="43"/>
      <c r="N14" s="43"/>
      <c r="O14" s="43"/>
      <c r="P14" s="44"/>
      <c r="Q14" s="5">
        <v>1</v>
      </c>
      <c r="R14" s="49">
        <v>747.15</v>
      </c>
      <c r="S14" s="50"/>
      <c r="T14" s="38"/>
      <c r="U14" s="47"/>
      <c r="V14" s="48"/>
    </row>
    <row r="15" spans="1:22" x14ac:dyDescent="0.3">
      <c r="D15" s="7"/>
      <c r="J15" s="42" t="s">
        <v>27</v>
      </c>
      <c r="K15" s="43"/>
      <c r="L15" s="43"/>
      <c r="M15" s="43"/>
      <c r="N15" s="43"/>
      <c r="O15" s="43"/>
      <c r="P15" s="44"/>
      <c r="Q15" s="4"/>
      <c r="R15" s="45"/>
      <c r="S15" s="46"/>
      <c r="T15" s="38"/>
      <c r="U15" s="63">
        <v>5451.9</v>
      </c>
      <c r="V15" s="64"/>
    </row>
    <row r="16" spans="1:22" x14ac:dyDescent="0.3">
      <c r="D16" s="7"/>
      <c r="J16" s="42" t="s">
        <v>28</v>
      </c>
      <c r="K16" s="43"/>
      <c r="L16" s="43"/>
      <c r="M16" s="43"/>
      <c r="N16" s="43"/>
      <c r="O16" s="43"/>
      <c r="P16" s="44"/>
      <c r="Q16" s="5">
        <v>1</v>
      </c>
      <c r="R16" s="66">
        <v>5451.9</v>
      </c>
      <c r="S16" s="67"/>
      <c r="T16" s="38"/>
      <c r="U16" s="65"/>
      <c r="V16" s="64"/>
    </row>
    <row r="17" spans="10:22" x14ac:dyDescent="0.3">
      <c r="J17" s="42" t="s">
        <v>29</v>
      </c>
      <c r="K17" s="43"/>
      <c r="L17" s="43"/>
      <c r="M17" s="43"/>
      <c r="N17" s="43"/>
      <c r="O17" s="43"/>
      <c r="P17" s="44"/>
      <c r="Q17" s="4"/>
      <c r="R17" s="45"/>
      <c r="S17" s="46"/>
      <c r="T17" s="38"/>
      <c r="U17" s="47">
        <v>213.18</v>
      </c>
      <c r="V17" s="48"/>
    </row>
    <row r="18" spans="10:22" x14ac:dyDescent="0.3">
      <c r="J18" s="42" t="s">
        <v>30</v>
      </c>
      <c r="K18" s="43"/>
      <c r="L18" s="43"/>
      <c r="M18" s="43"/>
      <c r="N18" s="43"/>
      <c r="O18" s="43"/>
      <c r="P18" s="44"/>
      <c r="Q18" s="5">
        <v>1</v>
      </c>
      <c r="R18" s="49">
        <v>213.18</v>
      </c>
      <c r="S18" s="50"/>
      <c r="T18" s="38"/>
      <c r="U18" s="47"/>
      <c r="V18" s="48"/>
    </row>
    <row r="19" spans="10:22" x14ac:dyDescent="0.3">
      <c r="J19" s="42" t="s">
        <v>31</v>
      </c>
      <c r="K19" s="43"/>
      <c r="L19" s="43"/>
      <c r="M19" s="43"/>
      <c r="N19" s="43"/>
      <c r="O19" s="43"/>
      <c r="P19" s="44"/>
      <c r="Q19" s="4"/>
      <c r="R19" s="45"/>
      <c r="S19" s="46"/>
      <c r="T19" s="38"/>
      <c r="U19" s="63">
        <v>3371.1</v>
      </c>
      <c r="V19" s="64"/>
    </row>
    <row r="20" spans="10:22" x14ac:dyDescent="0.3">
      <c r="J20" s="42" t="s">
        <v>32</v>
      </c>
      <c r="K20" s="43"/>
      <c r="L20" s="43"/>
      <c r="M20" s="43"/>
      <c r="N20" s="43"/>
      <c r="O20" s="43"/>
      <c r="P20" s="44"/>
      <c r="Q20" s="5">
        <v>1</v>
      </c>
      <c r="R20" s="66">
        <v>3371.1</v>
      </c>
      <c r="S20" s="67"/>
      <c r="T20" s="38"/>
      <c r="U20" s="65"/>
      <c r="V20" s="64"/>
    </row>
    <row r="21" spans="10:22" x14ac:dyDescent="0.3">
      <c r="J21" s="42" t="s">
        <v>33</v>
      </c>
      <c r="K21" s="43"/>
      <c r="L21" s="43"/>
      <c r="M21" s="43"/>
      <c r="N21" s="43"/>
      <c r="O21" s="43"/>
      <c r="P21" s="44"/>
      <c r="Q21" s="51">
        <v>1</v>
      </c>
      <c r="R21" s="49">
        <v>204</v>
      </c>
      <c r="S21" s="50"/>
      <c r="T21" s="38"/>
      <c r="U21" s="55">
        <v>204</v>
      </c>
      <c r="V21" s="56"/>
    </row>
    <row r="22" spans="10:22" x14ac:dyDescent="0.3">
      <c r="J22" s="59" t="s">
        <v>34</v>
      </c>
      <c r="K22" s="60"/>
      <c r="L22" s="60"/>
      <c r="M22" s="60"/>
      <c r="N22" s="60"/>
      <c r="O22" s="60"/>
      <c r="P22" s="61"/>
      <c r="Q22" s="52"/>
      <c r="R22" s="53"/>
      <c r="S22" s="54"/>
      <c r="T22" s="39"/>
      <c r="U22" s="57"/>
      <c r="V22" s="58"/>
    </row>
  </sheetData>
  <mergeCells count="48">
    <mergeCell ref="J3:O3"/>
    <mergeCell ref="J19:P19"/>
    <mergeCell ref="R19:S19"/>
    <mergeCell ref="U19:V20"/>
    <mergeCell ref="J20:P20"/>
    <mergeCell ref="R20:S20"/>
    <mergeCell ref="J15:P15"/>
    <mergeCell ref="R15:S15"/>
    <mergeCell ref="U15:V16"/>
    <mergeCell ref="J16:P16"/>
    <mergeCell ref="R16:S16"/>
    <mergeCell ref="J17:P17"/>
    <mergeCell ref="R17:S17"/>
    <mergeCell ref="U17:V18"/>
    <mergeCell ref="J18:P18"/>
    <mergeCell ref="R18:S18"/>
    <mergeCell ref="U13:V14"/>
    <mergeCell ref="J14:P14"/>
    <mergeCell ref="R14:S14"/>
    <mergeCell ref="J21:P21"/>
    <mergeCell ref="Q21:Q22"/>
    <mergeCell ref="R21:S22"/>
    <mergeCell ref="U21:V22"/>
    <mergeCell ref="J22:P22"/>
    <mergeCell ref="J8:P8"/>
    <mergeCell ref="R8:S8"/>
    <mergeCell ref="T8:T22"/>
    <mergeCell ref="U8:V8"/>
    <mergeCell ref="J9:P9"/>
    <mergeCell ref="R9:S9"/>
    <mergeCell ref="U9:V10"/>
    <mergeCell ref="J10:P10"/>
    <mergeCell ref="R10:S10"/>
    <mergeCell ref="J11:P11"/>
    <mergeCell ref="R11:S11"/>
    <mergeCell ref="U11:V12"/>
    <mergeCell ref="J12:P12"/>
    <mergeCell ref="R12:S12"/>
    <mergeCell ref="J13:P13"/>
    <mergeCell ref="R13:S13"/>
    <mergeCell ref="J5:P5"/>
    <mergeCell ref="R5:S5"/>
    <mergeCell ref="T5:V5"/>
    <mergeCell ref="J6:P6"/>
    <mergeCell ref="Q6:Q7"/>
    <mergeCell ref="R6:S7"/>
    <mergeCell ref="T6:V7"/>
    <mergeCell ref="J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3"/>
  <sheetViews>
    <sheetView tabSelected="1" topLeftCell="A10" workbookViewId="0">
      <selection activeCell="A6" sqref="A6"/>
    </sheetView>
  </sheetViews>
  <sheetFormatPr baseColWidth="10" defaultRowHeight="14.4" x14ac:dyDescent="0.3"/>
  <cols>
    <col min="1" max="1" width="44.21875" bestFit="1" customWidth="1"/>
  </cols>
  <sheetData>
    <row r="5" spans="1:4" x14ac:dyDescent="0.3">
      <c r="A5" s="9">
        <v>43189</v>
      </c>
      <c r="B5" t="s">
        <v>36</v>
      </c>
    </row>
    <row r="6" spans="1:4" x14ac:dyDescent="0.3">
      <c r="A6" t="s">
        <v>74</v>
      </c>
    </row>
    <row r="8" spans="1:4" x14ac:dyDescent="0.3">
      <c r="A8" s="8" t="s">
        <v>58</v>
      </c>
      <c r="B8" s="8">
        <f>'electricité RJ'!E7</f>
        <v>6249</v>
      </c>
      <c r="C8" t="s">
        <v>60</v>
      </c>
      <c r="D8" t="s">
        <v>72</v>
      </c>
    </row>
    <row r="9" spans="1:4" x14ac:dyDescent="0.3">
      <c r="A9" s="8" t="s">
        <v>39</v>
      </c>
      <c r="B9" s="8">
        <f>'panneaux sandwich'!E9</f>
        <v>16757</v>
      </c>
      <c r="C9" t="s">
        <v>60</v>
      </c>
    </row>
    <row r="10" spans="1:4" x14ac:dyDescent="0.3">
      <c r="A10" s="8" t="s">
        <v>65</v>
      </c>
      <c r="B10" s="10">
        <f>14*160</f>
        <v>2240</v>
      </c>
      <c r="C10" t="s">
        <v>70</v>
      </c>
    </row>
    <row r="11" spans="1:4" x14ac:dyDescent="0.3">
      <c r="A11" s="8" t="s">
        <v>68</v>
      </c>
      <c r="B11" s="8">
        <v>845</v>
      </c>
      <c r="C11" t="s">
        <v>70</v>
      </c>
    </row>
    <row r="12" spans="1:4" x14ac:dyDescent="0.3">
      <c r="A12" s="8" t="s">
        <v>67</v>
      </c>
      <c r="B12" s="10">
        <f>265.5*2</f>
        <v>531</v>
      </c>
      <c r="C12" t="s">
        <v>73</v>
      </c>
    </row>
    <row r="13" spans="1:4" x14ac:dyDescent="0.3">
      <c r="A13" s="8" t="s">
        <v>78</v>
      </c>
      <c r="B13" s="8">
        <v>1281</v>
      </c>
      <c r="C13">
        <f>SUM(B8:B12)</f>
        <v>26622</v>
      </c>
      <c r="D13" t="s">
        <v>71</v>
      </c>
    </row>
    <row r="14" spans="1:4" x14ac:dyDescent="0.3">
      <c r="A14" s="8" t="s">
        <v>79</v>
      </c>
      <c r="B14" s="8">
        <v>5919</v>
      </c>
    </row>
    <row r="15" spans="1:4" x14ac:dyDescent="0.3">
      <c r="A15" s="8" t="s">
        <v>81</v>
      </c>
      <c r="B15" s="8">
        <v>4657</v>
      </c>
    </row>
    <row r="16" spans="1:4" x14ac:dyDescent="0.3">
      <c r="A16" s="8"/>
      <c r="B16" s="11">
        <f>B15+B14+B13+B11+B9+B8</f>
        <v>35708</v>
      </c>
    </row>
    <row r="17" spans="1:5" x14ac:dyDescent="0.3">
      <c r="A17" s="8" t="s">
        <v>80</v>
      </c>
      <c r="B17" t="s">
        <v>36</v>
      </c>
      <c r="C17">
        <v>4657.6499999999996</v>
      </c>
      <c r="E17">
        <v>35708</v>
      </c>
    </row>
    <row r="18" spans="1:5" x14ac:dyDescent="0.3">
      <c r="A18" s="8" t="s">
        <v>82</v>
      </c>
      <c r="B18" t="s">
        <v>36</v>
      </c>
    </row>
    <row r="19" spans="1:5" x14ac:dyDescent="0.3">
      <c r="A19" t="s">
        <v>36</v>
      </c>
    </row>
    <row r="20" spans="1:5" ht="37.200000000000003" customHeight="1" x14ac:dyDescent="0.3">
      <c r="A20" s="7" t="s">
        <v>84</v>
      </c>
      <c r="B20">
        <v>10085</v>
      </c>
      <c r="C20" t="s">
        <v>60</v>
      </c>
    </row>
    <row r="21" spans="1:5" x14ac:dyDescent="0.3">
      <c r="A21" s="8" t="s">
        <v>85</v>
      </c>
      <c r="B21" s="68">
        <v>460</v>
      </c>
      <c r="C21" t="s">
        <v>66</v>
      </c>
    </row>
    <row r="22" spans="1:5" x14ac:dyDescent="0.3">
      <c r="A22" s="8" t="s">
        <v>86</v>
      </c>
      <c r="B22" s="68">
        <v>1740</v>
      </c>
      <c r="C22" t="s">
        <v>66</v>
      </c>
    </row>
    <row r="23" spans="1:5" x14ac:dyDescent="0.3">
      <c r="B23" s="68"/>
    </row>
    <row r="24" spans="1:5" x14ac:dyDescent="0.3">
      <c r="B24" s="68"/>
    </row>
    <row r="25" spans="1:5" x14ac:dyDescent="0.3">
      <c r="B25" s="68"/>
    </row>
    <row r="26" spans="1:5" ht="18" customHeight="1" x14ac:dyDescent="0.3">
      <c r="A26" t="s">
        <v>87</v>
      </c>
      <c r="B26">
        <v>2315</v>
      </c>
      <c r="C26" t="s">
        <v>60</v>
      </c>
    </row>
    <row r="28" spans="1:5" x14ac:dyDescent="0.3">
      <c r="A28" t="s">
        <v>88</v>
      </c>
      <c r="B28">
        <v>17362</v>
      </c>
      <c r="C28" t="s">
        <v>60</v>
      </c>
    </row>
    <row r="30" spans="1:5" x14ac:dyDescent="0.3">
      <c r="A30" t="s">
        <v>52</v>
      </c>
      <c r="B30">
        <f>5*700</f>
        <v>3500</v>
      </c>
    </row>
    <row r="31" spans="1:5" x14ac:dyDescent="0.3">
      <c r="A31" t="s">
        <v>54</v>
      </c>
      <c r="B31">
        <v>1300</v>
      </c>
    </row>
    <row r="32" spans="1:5" x14ac:dyDescent="0.3">
      <c r="A32" t="s">
        <v>53</v>
      </c>
      <c r="B32">
        <v>1200</v>
      </c>
    </row>
    <row r="34" spans="1:3" x14ac:dyDescent="0.3">
      <c r="A34" t="s">
        <v>51</v>
      </c>
      <c r="B34">
        <v>20000</v>
      </c>
    </row>
    <row r="35" spans="1:3" x14ac:dyDescent="0.3">
      <c r="A35" t="s">
        <v>55</v>
      </c>
      <c r="B35">
        <v>3000</v>
      </c>
    </row>
    <row r="36" spans="1:3" x14ac:dyDescent="0.3">
      <c r="A36" t="s">
        <v>59</v>
      </c>
      <c r="B36">
        <v>6900</v>
      </c>
    </row>
    <row r="39" spans="1:3" x14ac:dyDescent="0.3">
      <c r="A39" t="s">
        <v>62</v>
      </c>
      <c r="B39">
        <v>12000</v>
      </c>
    </row>
    <row r="41" spans="1:3" x14ac:dyDescent="0.3">
      <c r="A41" t="s">
        <v>63</v>
      </c>
      <c r="B41">
        <v>10000</v>
      </c>
    </row>
    <row r="43" spans="1:3" x14ac:dyDescent="0.3">
      <c r="A43" t="s">
        <v>64</v>
      </c>
      <c r="B43" t="s">
        <v>36</v>
      </c>
      <c r="C43" t="s">
        <v>66</v>
      </c>
    </row>
    <row r="45" spans="1:3" x14ac:dyDescent="0.3">
      <c r="A45" t="s">
        <v>75</v>
      </c>
      <c r="B45">
        <v>13400</v>
      </c>
      <c r="C45" t="s">
        <v>83</v>
      </c>
    </row>
    <row r="47" spans="1:3" x14ac:dyDescent="0.3">
      <c r="A47" t="s">
        <v>76</v>
      </c>
      <c r="B47">
        <v>25000</v>
      </c>
    </row>
    <row r="48" spans="1:3" x14ac:dyDescent="0.3">
      <c r="B48" s="8">
        <f>SUM(B16:B47)</f>
        <v>163970</v>
      </c>
    </row>
    <row r="50" spans="1:3" x14ac:dyDescent="0.3">
      <c r="A50" t="s">
        <v>77</v>
      </c>
    </row>
    <row r="51" spans="1:3" x14ac:dyDescent="0.3">
      <c r="A51" t="s">
        <v>56</v>
      </c>
      <c r="B51">
        <v>3000</v>
      </c>
      <c r="C51" t="s">
        <v>69</v>
      </c>
    </row>
    <row r="52" spans="1:3" x14ac:dyDescent="0.3">
      <c r="A52" t="s">
        <v>57</v>
      </c>
      <c r="B52">
        <v>4500</v>
      </c>
      <c r="C52" t="s">
        <v>69</v>
      </c>
    </row>
    <row r="53" spans="1:3" x14ac:dyDescent="0.3">
      <c r="A53" t="s">
        <v>38</v>
      </c>
      <c r="B53" s="6">
        <f>'electricité RJ'!E10</f>
        <v>6946.46</v>
      </c>
      <c r="C53" t="s">
        <v>61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"/>
  <sheetViews>
    <sheetView workbookViewId="0">
      <selection activeCell="D9" sqref="D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5" spans="1:7" ht="15" customHeight="1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</row>
    <row r="6" spans="1:7" ht="15" thickTop="1" x14ac:dyDescent="0.3">
      <c r="B6" t="s">
        <v>40</v>
      </c>
      <c r="D6" s="7"/>
    </row>
    <row r="7" spans="1:7" x14ac:dyDescent="0.3">
      <c r="A7" t="s">
        <v>45</v>
      </c>
      <c r="B7" t="s">
        <v>41</v>
      </c>
      <c r="C7" t="s">
        <v>42</v>
      </c>
      <c r="D7" s="7"/>
      <c r="E7">
        <v>11375</v>
      </c>
    </row>
    <row r="8" spans="1:7" ht="43.2" x14ac:dyDescent="0.3">
      <c r="A8" t="s">
        <v>46</v>
      </c>
      <c r="B8" t="s">
        <v>49</v>
      </c>
      <c r="D8" s="7" t="s">
        <v>50</v>
      </c>
      <c r="E8">
        <v>5382</v>
      </c>
    </row>
    <row r="9" spans="1:7" x14ac:dyDescent="0.3">
      <c r="D9" s="7"/>
      <c r="E9">
        <f>SUM(E7:E8)</f>
        <v>16757</v>
      </c>
    </row>
    <row r="10" spans="1:7" ht="40.799999999999997" customHeight="1" x14ac:dyDescent="0.3">
      <c r="B10" t="s">
        <v>43</v>
      </c>
      <c r="C10" t="s">
        <v>36</v>
      </c>
      <c r="D10" s="7" t="s">
        <v>36</v>
      </c>
      <c r="E10" s="6" t="s">
        <v>36</v>
      </c>
      <c r="F10" s="6" t="s">
        <v>36</v>
      </c>
      <c r="G10" s="6" t="s">
        <v>36</v>
      </c>
    </row>
    <row r="11" spans="1:7" x14ac:dyDescent="0.3">
      <c r="A11" t="s">
        <v>47</v>
      </c>
      <c r="B11" t="s">
        <v>44</v>
      </c>
      <c r="D11" s="7"/>
      <c r="E11">
        <v>5460</v>
      </c>
    </row>
    <row r="12" spans="1:7" x14ac:dyDescent="0.3">
      <c r="A12" t="s">
        <v>48</v>
      </c>
      <c r="B12" t="s">
        <v>49</v>
      </c>
      <c r="C12" t="s">
        <v>9</v>
      </c>
      <c r="D12" s="7"/>
      <c r="E12">
        <v>5382</v>
      </c>
    </row>
    <row r="13" spans="1:7" x14ac:dyDescent="0.3">
      <c r="D13" s="7"/>
      <c r="E13">
        <f>SUM(E11:E12)</f>
        <v>10842</v>
      </c>
    </row>
    <row r="14" spans="1:7" x14ac:dyDescent="0.3">
      <c r="D14" s="7"/>
    </row>
    <row r="15" spans="1:7" x14ac:dyDescent="0.3">
      <c r="D15" s="7"/>
    </row>
    <row r="16" spans="1:7" x14ac:dyDescent="0.3">
      <c r="D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electricité RJ</vt:lpstr>
      <vt:lpstr>RECAPITULATIF</vt:lpstr>
      <vt:lpstr>panneaux sandwich</vt:lpstr>
      <vt:lpstr>RECAPITULATIF!Zone_d_impression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2018-01-08T18:28:14Z</cp:lastPrinted>
  <dcterms:created xsi:type="dcterms:W3CDTF">2018-01-08T16:43:04Z</dcterms:created>
  <dcterms:modified xsi:type="dcterms:W3CDTF">2018-03-30T15:26:19Z</dcterms:modified>
</cp:coreProperties>
</file>